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\Desktop\"/>
    </mc:Choice>
  </mc:AlternateContent>
  <xr:revisionPtr revIDLastSave="0" documentId="13_ncr:1_{CBC10271-198E-4CC4-8ECB-F0E2E0B3D2C8}" xr6:coauthVersionLast="47" xr6:coauthVersionMax="47" xr10:uidLastSave="{00000000-0000-0000-0000-000000000000}"/>
  <bookViews>
    <workbookView xWindow="1660" yWindow="680" windowWidth="16640" windowHeight="8590" xr2:uid="{78DFB89B-A18D-452B-AE14-94BB5F27E9B3}"/>
  </bookViews>
  <sheets>
    <sheet name="Information" sheetId="3" r:id="rId1"/>
    <sheet name="Budget - 26 pay periods" sheetId="5" r:id="rId2"/>
    <sheet name="Budget - 52 pay period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" i="4" l="1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D6" i="4"/>
  <c r="D7" i="4"/>
  <c r="D8" i="4"/>
  <c r="D9" i="4"/>
  <c r="D10" i="4"/>
  <c r="G1" i="5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F1" i="5"/>
  <c r="C41" i="5"/>
  <c r="C36" i="5"/>
  <c r="AE27" i="5"/>
  <c r="AD27" i="5"/>
  <c r="AC27" i="5"/>
  <c r="AB27" i="5"/>
  <c r="AA27" i="5"/>
  <c r="AA2" i="5" s="1"/>
  <c r="Z27" i="5"/>
  <c r="Z2" i="5" s="1"/>
  <c r="Y27" i="5"/>
  <c r="X27" i="5"/>
  <c r="W27" i="5"/>
  <c r="V27" i="5"/>
  <c r="U27" i="5"/>
  <c r="T27" i="5"/>
  <c r="S27" i="5"/>
  <c r="S2" i="5" s="1"/>
  <c r="R27" i="5"/>
  <c r="R2" i="5" s="1"/>
  <c r="Q27" i="5"/>
  <c r="P27" i="5"/>
  <c r="O27" i="5"/>
  <c r="N27" i="5"/>
  <c r="M27" i="5"/>
  <c r="L27" i="5"/>
  <c r="K27" i="5"/>
  <c r="K2" i="5" s="1"/>
  <c r="J27" i="5"/>
  <c r="J2" i="5" s="1"/>
  <c r="I27" i="5"/>
  <c r="H27" i="5"/>
  <c r="G27" i="5"/>
  <c r="F27" i="5"/>
  <c r="F2" i="5" s="1"/>
  <c r="E27" i="5"/>
  <c r="E2" i="5" s="1"/>
  <c r="D26" i="5"/>
  <c r="D25" i="5"/>
  <c r="C25" i="5"/>
  <c r="D24" i="5"/>
  <c r="C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E2" i="5"/>
  <c r="AD2" i="5"/>
  <c r="AC2" i="5"/>
  <c r="AB2" i="5"/>
  <c r="Y2" i="5"/>
  <c r="X2" i="5"/>
  <c r="W2" i="5"/>
  <c r="V2" i="5"/>
  <c r="U2" i="5"/>
  <c r="T2" i="5"/>
  <c r="Q2" i="5"/>
  <c r="P2" i="5"/>
  <c r="O2" i="5"/>
  <c r="N2" i="5"/>
  <c r="M2" i="5"/>
  <c r="L2" i="5"/>
  <c r="I2" i="5"/>
  <c r="H2" i="5"/>
  <c r="G2" i="5"/>
  <c r="D5" i="4"/>
  <c r="G1" i="4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F1" i="4"/>
  <c r="C41" i="4"/>
  <c r="C36" i="4"/>
  <c r="AE27" i="4"/>
  <c r="AD27" i="4"/>
  <c r="AD2" i="4" s="1"/>
  <c r="AC27" i="4"/>
  <c r="AC2" i="4" s="1"/>
  <c r="AB27" i="4"/>
  <c r="AB2" i="4" s="1"/>
  <c r="AA27" i="4"/>
  <c r="AA2" i="4" s="1"/>
  <c r="Z27" i="4"/>
  <c r="Z2" i="4" s="1"/>
  <c r="Y27" i="4"/>
  <c r="X27" i="4"/>
  <c r="W27" i="4"/>
  <c r="V27" i="4"/>
  <c r="V2" i="4" s="1"/>
  <c r="U27" i="4"/>
  <c r="U2" i="4" s="1"/>
  <c r="T27" i="4"/>
  <c r="T2" i="4" s="1"/>
  <c r="S27" i="4"/>
  <c r="S2" i="4" s="1"/>
  <c r="R27" i="4"/>
  <c r="Q27" i="4"/>
  <c r="Q2" i="4" s="1"/>
  <c r="P27" i="4"/>
  <c r="O27" i="4"/>
  <c r="N27" i="4"/>
  <c r="N2" i="4" s="1"/>
  <c r="M27" i="4"/>
  <c r="M2" i="4" s="1"/>
  <c r="L27" i="4"/>
  <c r="L2" i="4" s="1"/>
  <c r="K27" i="4"/>
  <c r="K2" i="4" s="1"/>
  <c r="J27" i="4"/>
  <c r="I27" i="4"/>
  <c r="I2" i="4" s="1"/>
  <c r="H27" i="4"/>
  <c r="G27" i="4"/>
  <c r="F27" i="4"/>
  <c r="F2" i="4" s="1"/>
  <c r="E27" i="4"/>
  <c r="E2" i="4" s="1"/>
  <c r="D26" i="4"/>
  <c r="D25" i="4"/>
  <c r="C25" i="4"/>
  <c r="D24" i="4"/>
  <c r="C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AE2" i="4"/>
  <c r="Y2" i="4"/>
  <c r="X2" i="4"/>
  <c r="W2" i="4"/>
  <c r="R2" i="4"/>
  <c r="P2" i="4"/>
  <c r="O2" i="4"/>
  <c r="J2" i="4"/>
  <c r="H2" i="4"/>
  <c r="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Weir</author>
  </authors>
  <commentList>
    <comment ref="E1" authorId="0" shapeId="0" xr:uid="{073D232E-25BA-4427-97E9-7914555D80CE}">
      <text>
        <r>
          <rPr>
            <sz val="9"/>
            <color indexed="81"/>
            <rFont val="Tahoma"/>
            <family val="2"/>
          </rPr>
          <t>Insert the first pay period of the year.
The remaining 25 weeks are calculated.</t>
        </r>
      </text>
    </comment>
    <comment ref="D2" authorId="0" shapeId="0" xr:uid="{1E30AE5A-6B04-40FD-A32A-3EE5A88667A7}">
      <text>
        <r>
          <rPr>
            <sz val="9"/>
            <color indexed="81"/>
            <rFont val="Tahoma"/>
            <family val="2"/>
          </rPr>
          <t>This is your non-budgeted amount left over after tracked expenses.  (pocket money)</t>
        </r>
      </text>
    </comment>
    <comment ref="D3" authorId="0" shapeId="0" xr:uid="{44307A0D-0A73-412A-A2B3-9E0BEE9A6023}">
      <text>
        <r>
          <rPr>
            <sz val="9"/>
            <color indexed="81"/>
            <rFont val="Tahoma"/>
            <family val="2"/>
          </rPr>
          <t>Delete the "P" once the pay period has passed.</t>
        </r>
      </text>
    </comment>
    <comment ref="B4" authorId="0" shapeId="0" xr:uid="{FC6ED77E-75AE-46C8-8C4C-FCF525C5750B}">
      <text>
        <r>
          <rPr>
            <sz val="9"/>
            <color indexed="81"/>
            <rFont val="Tahoma"/>
            <family val="2"/>
          </rPr>
          <t>Enter the day of the month or the month(s) of the year that this is due.  You can indicate things like Annual with (A).</t>
        </r>
      </text>
    </comment>
    <comment ref="C4" authorId="0" shapeId="0" xr:uid="{D3C62AAD-8942-4A5F-B440-CABC26ADA288}">
      <text>
        <r>
          <rPr>
            <sz val="9"/>
            <color indexed="81"/>
            <rFont val="Tahoma"/>
            <family val="2"/>
          </rPr>
          <t>Balance goes here.  As your balance changes, update the value in column C.</t>
        </r>
      </text>
    </comment>
    <comment ref="D5" authorId="0" shapeId="0" xr:uid="{F530E0A6-E2FE-4F93-921A-9590F0303C56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6" authorId="0" shapeId="0" xr:uid="{58631CC1-4145-46A0-8FAA-57C5CD08E772}">
      <text>
        <r>
          <rPr>
            <sz val="9"/>
            <color indexed="81"/>
            <rFont val="Tahoma"/>
            <family val="2"/>
          </rPr>
          <t xml:space="preserve">Calculates the payments alloacted for any pay period where the "P" has not been deleted.
</t>
        </r>
      </text>
    </comment>
    <comment ref="D7" authorId="0" shapeId="0" xr:uid="{F900E26B-973C-4EFC-A75D-D8D9EF1BD69F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8" authorId="0" shapeId="0" xr:uid="{EC7331E4-6649-40C0-927F-D3A1C758D4E2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9" authorId="0" shapeId="0" xr:uid="{F22F7344-F1C8-414C-89AB-38E72A3C0654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10" authorId="0" shapeId="0" xr:uid="{96C1DDF8-52FA-4EE7-BE5D-1F032AF1B25B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11" authorId="0" shapeId="0" xr:uid="{ED048BD0-7BF8-48BB-AE12-4C729C9CBD54}">
      <text>
        <r>
          <rPr>
            <sz val="9"/>
            <color indexed="81"/>
            <rFont val="Tahoma"/>
            <family val="2"/>
          </rPr>
          <t>Annual cost.</t>
        </r>
      </text>
    </comment>
    <comment ref="D12" authorId="0" shapeId="0" xr:uid="{B4AAC66C-5F5F-49B9-8049-3AE7CD79F854}">
      <text>
        <r>
          <rPr>
            <sz val="9"/>
            <color indexed="81"/>
            <rFont val="Tahoma"/>
            <family val="2"/>
          </rPr>
          <t>Annual cost.</t>
        </r>
      </text>
    </comment>
    <comment ref="D13" authorId="0" shapeId="0" xr:uid="{F57D1C24-EC23-47B2-9A60-1B8284DCC2E5}">
      <text>
        <r>
          <rPr>
            <sz val="9"/>
            <color indexed="81"/>
            <rFont val="Tahoma"/>
            <family val="2"/>
          </rPr>
          <t>Annual cost.</t>
        </r>
      </text>
    </comment>
    <comment ref="D14" authorId="0" shapeId="0" xr:uid="{A97FB9DB-36F1-4AA1-B33E-A0BF2303F9A9}">
      <text>
        <r>
          <rPr>
            <sz val="9"/>
            <color indexed="81"/>
            <rFont val="Tahoma"/>
            <family val="2"/>
          </rPr>
          <t>Annual cost.</t>
        </r>
      </text>
    </comment>
    <comment ref="D15" authorId="0" shapeId="0" xr:uid="{3B50E6D4-597C-4FD8-9659-794011FC0630}">
      <text>
        <r>
          <rPr>
            <sz val="9"/>
            <color indexed="81"/>
            <rFont val="Tahoma"/>
            <family val="2"/>
          </rPr>
          <t>Annual cost.</t>
        </r>
      </text>
    </comment>
    <comment ref="D16" authorId="0" shapeId="0" xr:uid="{65C344B6-C973-4ECF-B3B9-8036E787E653}">
      <text>
        <r>
          <rPr>
            <sz val="9"/>
            <color indexed="81"/>
            <rFont val="Tahoma"/>
            <family val="2"/>
          </rPr>
          <t>Annual cost.</t>
        </r>
      </text>
    </comment>
    <comment ref="D17" authorId="0" shapeId="0" xr:uid="{3EC181DE-0772-412F-B7EE-381E702603EE}">
      <text>
        <r>
          <rPr>
            <sz val="9"/>
            <color indexed="81"/>
            <rFont val="Tahoma"/>
            <family val="2"/>
          </rPr>
          <t>Annual cost.</t>
        </r>
      </text>
    </comment>
    <comment ref="D18" authorId="0" shapeId="0" xr:uid="{F85FF96C-064C-4EE5-8983-78060027780C}">
      <text>
        <r>
          <rPr>
            <sz val="9"/>
            <color indexed="81"/>
            <rFont val="Tahoma"/>
            <family val="2"/>
          </rPr>
          <t>Annual cost.</t>
        </r>
      </text>
    </comment>
    <comment ref="D19" authorId="0" shapeId="0" xr:uid="{39485F69-4C69-4489-81CF-D89A6FE56410}">
      <text>
        <r>
          <rPr>
            <sz val="9"/>
            <color indexed="81"/>
            <rFont val="Tahoma"/>
            <family val="2"/>
          </rPr>
          <t>Annual cost.</t>
        </r>
      </text>
    </comment>
    <comment ref="D20" authorId="0" shapeId="0" xr:uid="{8EA211F6-01E0-4E5E-A7F8-78346051357E}">
      <text>
        <r>
          <rPr>
            <sz val="9"/>
            <color indexed="81"/>
            <rFont val="Tahoma"/>
            <family val="2"/>
          </rPr>
          <t>Annual cost.</t>
        </r>
      </text>
    </comment>
    <comment ref="D21" authorId="0" shapeId="0" xr:uid="{7AF869CD-DE98-41B0-A006-C4925EBFDDA1}">
      <text>
        <r>
          <rPr>
            <sz val="9"/>
            <color indexed="81"/>
            <rFont val="Tahoma"/>
            <family val="2"/>
          </rPr>
          <t>Annual cost.</t>
        </r>
      </text>
    </comment>
    <comment ref="D22" authorId="0" shapeId="0" xr:uid="{EF588578-2EC0-432E-ABAF-8937D23FAFF3}">
      <text>
        <r>
          <rPr>
            <sz val="9"/>
            <color indexed="81"/>
            <rFont val="Tahoma"/>
            <family val="2"/>
          </rPr>
          <t>Annual cost.</t>
        </r>
      </text>
    </comment>
    <comment ref="D23" authorId="0" shapeId="0" xr:uid="{213581E6-2E7E-4901-AE54-99B91321DB0F}">
      <text>
        <r>
          <rPr>
            <sz val="9"/>
            <color indexed="81"/>
            <rFont val="Tahoma"/>
            <family val="2"/>
          </rPr>
          <t>Annual cost.</t>
        </r>
      </text>
    </comment>
    <comment ref="A26" authorId="0" shapeId="0" xr:uid="{13A4930F-8194-4C51-B0DE-D9012E11A1F4}">
      <text>
        <r>
          <rPr>
            <sz val="9"/>
            <color indexed="81"/>
            <rFont val="Tahoma"/>
            <family val="2"/>
          </rPr>
          <t>Emergency cash fund. (If you keep one)</t>
        </r>
      </text>
    </comment>
    <comment ref="D28" authorId="0" shapeId="0" xr:uid="{D8F3FDC2-C7A2-42B5-9EB9-8F0AE29CAC52}">
      <text>
        <r>
          <rPr>
            <sz val="9"/>
            <color indexed="81"/>
            <rFont val="Tahoma"/>
            <family val="2"/>
          </rPr>
          <t>Take home pay.</t>
        </r>
      </text>
    </comment>
    <comment ref="D29" authorId="0" shapeId="0" xr:uid="{441A2C8E-BD88-47C7-9EEF-A461E8E93238}">
      <text>
        <r>
          <rPr>
            <sz val="9"/>
            <color indexed="81"/>
            <rFont val="Tahoma"/>
            <family val="2"/>
          </rPr>
          <t>Anything left over at the new pay cycle.</t>
        </r>
      </text>
    </comment>
    <comment ref="D30" authorId="0" shapeId="0" xr:uid="{C24F4825-28A1-471D-B13D-4747CE068BC4}">
      <text>
        <r>
          <rPr>
            <sz val="9"/>
            <color indexed="81"/>
            <rFont val="Tahoma"/>
            <family val="2"/>
          </rPr>
          <t>Misc. funds from other sources.</t>
        </r>
      </text>
    </comment>
    <comment ref="B32" authorId="0" shapeId="0" xr:uid="{7D67B939-9FC7-48C0-A509-2149DC60CB80}">
      <text>
        <r>
          <rPr>
            <sz val="9"/>
            <color indexed="81"/>
            <rFont val="Tahoma"/>
            <family val="2"/>
          </rPr>
          <t>Bank balance.</t>
        </r>
      </text>
    </comment>
    <comment ref="B33" authorId="0" shapeId="0" xr:uid="{3E19BBC1-1734-47B2-92E7-952C87004885}">
      <text>
        <r>
          <rPr>
            <sz val="9"/>
            <color indexed="81"/>
            <rFont val="Tahoma"/>
            <family val="2"/>
          </rPr>
          <t>Earmarks are for special things allocated in your savings that are not part of the general pool.</t>
        </r>
      </text>
    </comment>
    <comment ref="B34" authorId="0" shapeId="0" xr:uid="{8860D97B-6BFE-4BFA-BADD-41EC2B980CE5}">
      <text>
        <r>
          <rPr>
            <sz val="9"/>
            <color indexed="81"/>
            <rFont val="Tahoma"/>
            <family val="2"/>
          </rPr>
          <t>Earmarks are for special things allocated in your savings that are not part of the general pool.</t>
        </r>
      </text>
    </comment>
    <comment ref="B35" authorId="0" shapeId="0" xr:uid="{B716ADDF-2239-46F9-AC31-2EE585F18B49}">
      <text>
        <r>
          <rPr>
            <sz val="9"/>
            <color indexed="81"/>
            <rFont val="Tahoma"/>
            <family val="2"/>
          </rPr>
          <t>Savings balance less earmarks.</t>
        </r>
      </text>
    </comment>
    <comment ref="B38" authorId="0" shapeId="0" xr:uid="{EB51DD2A-B075-4362-A166-513B58D3845D}">
      <text>
        <r>
          <rPr>
            <sz val="9"/>
            <color indexed="81"/>
            <rFont val="Tahoma"/>
            <family val="2"/>
          </rPr>
          <t>Bank balance.</t>
        </r>
      </text>
    </comment>
    <comment ref="B39" authorId="0" shapeId="0" xr:uid="{5D13D223-F0DF-464C-8B74-7651D0AAD422}">
      <text>
        <r>
          <rPr>
            <sz val="9"/>
            <color indexed="81"/>
            <rFont val="Tahoma"/>
            <family val="2"/>
          </rPr>
          <t>Earmarks are for special things allocated in your savings that are not part of the general pool.</t>
        </r>
      </text>
    </comment>
    <comment ref="B40" authorId="0" shapeId="0" xr:uid="{3BC06BB2-AC36-490B-87B3-A8FC8925B1EE}">
      <text>
        <r>
          <rPr>
            <sz val="9"/>
            <color indexed="81"/>
            <rFont val="Tahoma"/>
            <family val="2"/>
          </rPr>
          <t>Savings balance less earmarks.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Weir</author>
  </authors>
  <commentList>
    <comment ref="E1" authorId="0" shapeId="0" xr:uid="{C008366E-753D-4FD2-8547-183F26A4C4DD}">
      <text>
        <r>
          <rPr>
            <sz val="9"/>
            <color indexed="81"/>
            <rFont val="Tahoma"/>
            <family val="2"/>
          </rPr>
          <t>Insert the first pay period of the year.
The remaining 25 weeks are calculated.</t>
        </r>
      </text>
    </comment>
    <comment ref="D2" authorId="0" shapeId="0" xr:uid="{14873FBF-8F0D-4C33-86DE-7211838AF07D}">
      <text>
        <r>
          <rPr>
            <sz val="9"/>
            <color indexed="81"/>
            <rFont val="Tahoma"/>
            <family val="2"/>
          </rPr>
          <t>This is your non-budgeted amount left over after tracked expenses.  (pocket money)</t>
        </r>
      </text>
    </comment>
    <comment ref="D3" authorId="0" shapeId="0" xr:uid="{70892262-D2D0-4806-9294-DBFAED3A785D}">
      <text>
        <r>
          <rPr>
            <sz val="9"/>
            <color indexed="81"/>
            <rFont val="Tahoma"/>
            <family val="2"/>
          </rPr>
          <t>Delete the "P" once the pay period has passed.</t>
        </r>
      </text>
    </comment>
    <comment ref="B4" authorId="0" shapeId="0" xr:uid="{976C688B-B992-48D4-966E-B8729BD3A7B0}">
      <text>
        <r>
          <rPr>
            <sz val="9"/>
            <color indexed="81"/>
            <rFont val="Tahoma"/>
            <family val="2"/>
          </rPr>
          <t>Enter the day of the month or the month(s) of the year that this is due.  You can indicate things like Annual with (A).</t>
        </r>
      </text>
    </comment>
    <comment ref="C4" authorId="0" shapeId="0" xr:uid="{27BEA593-3707-4AA7-A4FC-315FDBFFD75E}">
      <text>
        <r>
          <rPr>
            <sz val="9"/>
            <color indexed="81"/>
            <rFont val="Tahoma"/>
            <family val="2"/>
          </rPr>
          <t>Balance goes here.  As your balance changes, update the value in column C.</t>
        </r>
      </text>
    </comment>
    <comment ref="D5" authorId="0" shapeId="0" xr:uid="{A04AD1A0-4067-4835-9A4C-43C1D23BBF82}">
      <text>
        <r>
          <rPr>
            <sz val="9"/>
            <color indexed="81"/>
            <rFont val="Tahoma"/>
            <family val="2"/>
          </rPr>
          <t>Calculates the payments for any pay period where the "P" has not been deleted.</t>
        </r>
      </text>
    </comment>
    <comment ref="D6" authorId="0" shapeId="0" xr:uid="{E2274003-EA65-48D6-A1F1-3C5856747C39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7" authorId="0" shapeId="0" xr:uid="{26840532-1CDD-4A65-AD7C-7ED103A7748B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8" authorId="0" shapeId="0" xr:uid="{D4D0B20A-0719-4ADA-A8FA-11F265163BBB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9" authorId="0" shapeId="0" xr:uid="{1CCC7394-9FD7-4E27-9128-1197AD943B83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10" authorId="0" shapeId="0" xr:uid="{52ACA393-EBB7-4240-8831-EBE9E80F70D7}">
      <text>
        <r>
          <rPr>
            <sz val="9"/>
            <color indexed="81"/>
            <rFont val="Tahoma"/>
            <family val="2"/>
          </rPr>
          <t>Calculates the payments alloacted for any pay period where the "P" has not been deleted.</t>
        </r>
      </text>
    </comment>
    <comment ref="D11" authorId="0" shapeId="0" xr:uid="{3832B370-4841-415E-8AEB-925C5CBBC091}">
      <text>
        <r>
          <rPr>
            <sz val="9"/>
            <color indexed="81"/>
            <rFont val="Tahoma"/>
            <family val="2"/>
          </rPr>
          <t>Annual cost.</t>
        </r>
      </text>
    </comment>
    <comment ref="D12" authorId="0" shapeId="0" xr:uid="{DDD86AD8-6998-4EF9-8270-9FD37E637D7E}">
      <text>
        <r>
          <rPr>
            <sz val="9"/>
            <color indexed="81"/>
            <rFont val="Tahoma"/>
            <family val="2"/>
          </rPr>
          <t>Annual cost.</t>
        </r>
      </text>
    </comment>
    <comment ref="D13" authorId="0" shapeId="0" xr:uid="{B2F291EE-A5AD-42CB-B271-FD87C205241D}">
      <text>
        <r>
          <rPr>
            <sz val="9"/>
            <color indexed="81"/>
            <rFont val="Tahoma"/>
            <family val="2"/>
          </rPr>
          <t>Annual cost.</t>
        </r>
      </text>
    </comment>
    <comment ref="D14" authorId="0" shapeId="0" xr:uid="{8EA539DF-6302-471B-A75F-BDC631E4B5E0}">
      <text>
        <r>
          <rPr>
            <sz val="9"/>
            <color indexed="81"/>
            <rFont val="Tahoma"/>
            <family val="2"/>
          </rPr>
          <t>Annual cost.</t>
        </r>
      </text>
    </comment>
    <comment ref="D15" authorId="0" shapeId="0" xr:uid="{1A3A3B63-4A5C-4263-97E9-4ACCA47B3BED}">
      <text>
        <r>
          <rPr>
            <sz val="9"/>
            <color indexed="81"/>
            <rFont val="Tahoma"/>
            <family val="2"/>
          </rPr>
          <t>Annual cost.</t>
        </r>
      </text>
    </comment>
    <comment ref="D16" authorId="0" shapeId="0" xr:uid="{14BC0F69-4BAB-49E1-A6DD-BB904930AD2F}">
      <text>
        <r>
          <rPr>
            <sz val="9"/>
            <color indexed="81"/>
            <rFont val="Tahoma"/>
            <family val="2"/>
          </rPr>
          <t>Annual cost.</t>
        </r>
      </text>
    </comment>
    <comment ref="D17" authorId="0" shapeId="0" xr:uid="{BD5394D2-1543-4C1B-9BC7-486410C8FF94}">
      <text>
        <r>
          <rPr>
            <sz val="9"/>
            <color indexed="81"/>
            <rFont val="Tahoma"/>
            <family val="2"/>
          </rPr>
          <t>Annual cost.</t>
        </r>
      </text>
    </comment>
    <comment ref="D18" authorId="0" shapeId="0" xr:uid="{E0403F18-9C07-4734-836B-0F9001F47D06}">
      <text>
        <r>
          <rPr>
            <sz val="9"/>
            <color indexed="81"/>
            <rFont val="Tahoma"/>
            <family val="2"/>
          </rPr>
          <t>Annual cost.</t>
        </r>
      </text>
    </comment>
    <comment ref="D19" authorId="0" shapeId="0" xr:uid="{81FD12EF-C37B-4CF1-A12F-A224A08F3CEF}">
      <text>
        <r>
          <rPr>
            <sz val="9"/>
            <color indexed="81"/>
            <rFont val="Tahoma"/>
            <family val="2"/>
          </rPr>
          <t>Annual cost.</t>
        </r>
      </text>
    </comment>
    <comment ref="D20" authorId="0" shapeId="0" xr:uid="{54B00B36-B5EC-44D1-AE60-B5E06CEE3051}">
      <text>
        <r>
          <rPr>
            <sz val="9"/>
            <color indexed="81"/>
            <rFont val="Tahoma"/>
            <family val="2"/>
          </rPr>
          <t>Annual cost.</t>
        </r>
      </text>
    </comment>
    <comment ref="D21" authorId="0" shapeId="0" xr:uid="{6FD516E5-EC6C-492E-9D2C-7A14841F8A9E}">
      <text>
        <r>
          <rPr>
            <sz val="9"/>
            <color indexed="81"/>
            <rFont val="Tahoma"/>
            <family val="2"/>
          </rPr>
          <t>Annual cost.</t>
        </r>
      </text>
    </comment>
    <comment ref="D22" authorId="0" shapeId="0" xr:uid="{C43E24A1-7860-4C7A-8B87-304AE15E4119}">
      <text>
        <r>
          <rPr>
            <sz val="9"/>
            <color indexed="81"/>
            <rFont val="Tahoma"/>
            <family val="2"/>
          </rPr>
          <t>Annual cost.</t>
        </r>
      </text>
    </comment>
    <comment ref="D23" authorId="0" shapeId="0" xr:uid="{BA20DBCB-A044-490D-A868-92310D6CAC37}">
      <text>
        <r>
          <rPr>
            <sz val="9"/>
            <color indexed="81"/>
            <rFont val="Tahoma"/>
            <family val="2"/>
          </rPr>
          <t>Annual cost.</t>
        </r>
      </text>
    </comment>
    <comment ref="A26" authorId="0" shapeId="0" xr:uid="{191BDE74-45AF-4D0A-8484-8BDD45CA80D7}">
      <text>
        <r>
          <rPr>
            <sz val="9"/>
            <color indexed="81"/>
            <rFont val="Tahoma"/>
            <family val="2"/>
          </rPr>
          <t>Emergency cash fund. (If you keep one)</t>
        </r>
      </text>
    </comment>
    <comment ref="D28" authorId="0" shapeId="0" xr:uid="{D1F5591B-53AC-481E-AFD9-1D1CBF03D184}">
      <text>
        <r>
          <rPr>
            <sz val="9"/>
            <color indexed="81"/>
            <rFont val="Tahoma"/>
            <family val="2"/>
          </rPr>
          <t>Take home pay.</t>
        </r>
      </text>
    </comment>
    <comment ref="D29" authorId="0" shapeId="0" xr:uid="{1F18D3D9-895A-4CDB-ADF0-4BCABB2C41A7}">
      <text>
        <r>
          <rPr>
            <sz val="9"/>
            <color indexed="81"/>
            <rFont val="Tahoma"/>
            <family val="2"/>
          </rPr>
          <t>Anything left over at the new pay cycle.</t>
        </r>
      </text>
    </comment>
    <comment ref="D30" authorId="0" shapeId="0" xr:uid="{E37EACB1-CCEC-46CC-BD40-5ED407F842BE}">
      <text>
        <r>
          <rPr>
            <sz val="9"/>
            <color indexed="81"/>
            <rFont val="Tahoma"/>
            <family val="2"/>
          </rPr>
          <t>Misc. funds from other sources.</t>
        </r>
      </text>
    </comment>
    <comment ref="B32" authorId="0" shapeId="0" xr:uid="{25610AF1-8647-4468-898D-CC2A3BE44B10}">
      <text>
        <r>
          <rPr>
            <sz val="9"/>
            <color indexed="81"/>
            <rFont val="Tahoma"/>
            <family val="2"/>
          </rPr>
          <t>Bank balance.</t>
        </r>
      </text>
    </comment>
    <comment ref="B33" authorId="0" shapeId="0" xr:uid="{D5D2E220-BBBC-4402-9AAD-E3486995350A}">
      <text>
        <r>
          <rPr>
            <sz val="9"/>
            <color indexed="81"/>
            <rFont val="Tahoma"/>
            <family val="2"/>
          </rPr>
          <t>Earmarks are for special things allocated in your savings that are not part of the general pool.</t>
        </r>
      </text>
    </comment>
    <comment ref="B34" authorId="0" shapeId="0" xr:uid="{D5DD62CD-6CBA-4FF9-972F-DE65CDE1A362}">
      <text>
        <r>
          <rPr>
            <sz val="9"/>
            <color indexed="81"/>
            <rFont val="Tahoma"/>
            <family val="2"/>
          </rPr>
          <t>Earmarks are for special things allocated in your savings that are not part of the general pool.</t>
        </r>
      </text>
    </comment>
    <comment ref="B35" authorId="0" shapeId="0" xr:uid="{7C01DE8D-3747-4D57-9C5A-01E5EF95D169}">
      <text>
        <r>
          <rPr>
            <sz val="9"/>
            <color indexed="81"/>
            <rFont val="Tahoma"/>
            <family val="2"/>
          </rPr>
          <t>Savings balance less earmarks.</t>
        </r>
      </text>
    </comment>
    <comment ref="B38" authorId="0" shapeId="0" xr:uid="{DA3C79A8-1C7B-4D22-BF05-D24A39E01FC5}">
      <text>
        <r>
          <rPr>
            <sz val="9"/>
            <color indexed="81"/>
            <rFont val="Tahoma"/>
            <family val="2"/>
          </rPr>
          <t>Bank balance.</t>
        </r>
      </text>
    </comment>
    <comment ref="B39" authorId="0" shapeId="0" xr:uid="{792FE292-3548-42D1-978A-CEFE59A73099}">
      <text>
        <r>
          <rPr>
            <sz val="9"/>
            <color indexed="81"/>
            <rFont val="Tahoma"/>
            <family val="2"/>
          </rPr>
          <t>Earmarks are for special things allocated in your savings that are not part of the general pool.</t>
        </r>
      </text>
    </comment>
    <comment ref="B40" authorId="0" shapeId="0" xr:uid="{A32D69D0-4E9E-495B-8496-EE6B5DF37D9D}">
      <text>
        <r>
          <rPr>
            <sz val="9"/>
            <color indexed="81"/>
            <rFont val="Tahoma"/>
            <family val="2"/>
          </rPr>
          <t>Savings balance less earmarks.</t>
        </r>
      </text>
    </comment>
  </commentList>
</comments>
</file>

<file path=xl/sharedStrings.xml><?xml version="1.0" encoding="utf-8"?>
<sst xmlns="http://schemas.openxmlformats.org/spreadsheetml/2006/main" count="165" uniqueCount="41">
  <si>
    <t>Status &gt;&gt;&gt;</t>
  </si>
  <si>
    <t>P</t>
  </si>
  <si>
    <t>Item</t>
  </si>
  <si>
    <t>Due</t>
  </si>
  <si>
    <t>Balance</t>
  </si>
  <si>
    <t>Budget</t>
  </si>
  <si>
    <t>Car</t>
  </si>
  <si>
    <t>Electric</t>
  </si>
  <si>
    <t>Auto Registration</t>
  </si>
  <si>
    <t>Misc 1</t>
  </si>
  <si>
    <t>Misc 2</t>
  </si>
  <si>
    <t>Svg</t>
  </si>
  <si>
    <t xml:space="preserve"> </t>
  </si>
  <si>
    <t>subtotal</t>
  </si>
  <si>
    <t>in</t>
  </si>
  <si>
    <t>carryover 1</t>
  </si>
  <si>
    <t>carryover 2</t>
  </si>
  <si>
    <t>Svg 2 total</t>
  </si>
  <si>
    <t>Svg 2 actual</t>
  </si>
  <si>
    <t>Svg 2</t>
  </si>
  <si>
    <t>Cash on hand</t>
  </si>
  <si>
    <t>Earmark 1</t>
  </si>
  <si>
    <t>Earmark 2</t>
  </si>
  <si>
    <t>Credit Card 1</t>
  </si>
  <si>
    <t>Credit Card 2</t>
  </si>
  <si>
    <t>Credit Card 3</t>
  </si>
  <si>
    <t>Internet/Cable</t>
  </si>
  <si>
    <t>Phone</t>
  </si>
  <si>
    <t>Misc 3</t>
  </si>
  <si>
    <t>Rent/Mortgage</t>
  </si>
  <si>
    <t>Insurance</t>
  </si>
  <si>
    <t>(A) 1</t>
  </si>
  <si>
    <t>Credit Card 4</t>
  </si>
  <si>
    <t>Misc 4</t>
  </si>
  <si>
    <t>Misc 5</t>
  </si>
  <si>
    <t>Misc 6</t>
  </si>
  <si>
    <t>Credit Card 5</t>
  </si>
  <si>
    <t>Credit Card 6</t>
  </si>
  <si>
    <t>Svg actual</t>
  </si>
  <si>
    <t>Leftover &gt;&gt;&gt;</t>
  </si>
  <si>
    <t>Use this budget sheet to track your spending and saving.  I found this to be a very useful tool when I started actually tracking my expenses and planning for upcoming things. There is a 26 pay period version and a 52 pay period version.  Modify it as needed, but I think it covers most of the things you might want to track.  Comments are included to tell you more about the function/use of the cells.  Payments should be listed as negative (-100.00) and deposits/credits listed as positive (100.00). First pay period has some entries as examples which you should remove.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</si>
</sst>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;[Red]&quot;$&quot;#,##0.00"/>
  </numFmts>
  <fonts count="6" x14ac:knownFonts="1">
    <font>
      <sz val="12"/>
      <color indexed="8"/>
      <name val="Verdan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family val="2"/>
    </font>
    <font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>
      <alignment vertical="top"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64" fontId="2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1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/>
    <xf numFmtId="0" fontId="1" fillId="0" borderId="0" xfId="0" applyFont="1" applyBorder="1" applyAlignment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/>
    <xf numFmtId="165" fontId="2" fillId="3" borderId="1" xfId="0" applyNumberFormat="1" applyFont="1" applyFill="1" applyBorder="1" applyAlignment="1"/>
    <xf numFmtId="165" fontId="1" fillId="0" borderId="1" xfId="0" applyNumberFormat="1" applyFont="1" applyBorder="1" applyAlignment="1"/>
    <xf numFmtId="0" fontId="5" fillId="0" borderId="0" xfId="0" applyFont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>
      <alignment vertical="top" wrapText="1"/>
    </xf>
    <xf numFmtId="165" fontId="2" fillId="4" borderId="1" xfId="0" applyNumberFormat="1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4029-5691-4DD6-A7F3-C2318577216D}">
  <dimension ref="B1:F20"/>
  <sheetViews>
    <sheetView tabSelected="1" workbookViewId="0">
      <selection activeCell="C13" sqref="C13"/>
    </sheetView>
  </sheetViews>
  <sheetFormatPr defaultRowHeight="15" x14ac:dyDescent="0.3"/>
  <cols>
    <col min="1" max="1" width="2" customWidth="1"/>
  </cols>
  <sheetData>
    <row r="1" spans="2:6" ht="15" customHeight="1" x14ac:dyDescent="0.3">
      <c r="B1" s="22" t="s">
        <v>40</v>
      </c>
      <c r="C1" s="22"/>
      <c r="D1" s="22"/>
      <c r="E1" s="22"/>
      <c r="F1" s="22"/>
    </row>
    <row r="2" spans="2:6" x14ac:dyDescent="0.3">
      <c r="B2" s="22"/>
      <c r="C2" s="22"/>
      <c r="D2" s="22"/>
      <c r="E2" s="22"/>
      <c r="F2" s="22"/>
    </row>
    <row r="3" spans="2:6" x14ac:dyDescent="0.3">
      <c r="B3" s="22"/>
      <c r="C3" s="22"/>
      <c r="D3" s="22"/>
      <c r="E3" s="22"/>
      <c r="F3" s="22"/>
    </row>
    <row r="4" spans="2:6" x14ac:dyDescent="0.3">
      <c r="B4" s="22"/>
      <c r="C4" s="22"/>
      <c r="D4" s="22"/>
      <c r="E4" s="22"/>
      <c r="F4" s="22"/>
    </row>
    <row r="5" spans="2:6" x14ac:dyDescent="0.3">
      <c r="B5" s="22"/>
      <c r="C5" s="22"/>
      <c r="D5" s="22"/>
      <c r="E5" s="22"/>
      <c r="F5" s="22"/>
    </row>
    <row r="6" spans="2:6" x14ac:dyDescent="0.3">
      <c r="B6" s="22"/>
      <c r="C6" s="22"/>
      <c r="D6" s="22"/>
      <c r="E6" s="22"/>
      <c r="F6" s="22"/>
    </row>
    <row r="7" spans="2:6" x14ac:dyDescent="0.3">
      <c r="B7" s="22"/>
      <c r="C7" s="22"/>
      <c r="D7" s="22"/>
      <c r="E7" s="22"/>
      <c r="F7" s="22"/>
    </row>
    <row r="8" spans="2:6" x14ac:dyDescent="0.3">
      <c r="B8" s="22"/>
      <c r="C8" s="22"/>
      <c r="D8" s="22"/>
      <c r="E8" s="22"/>
      <c r="F8" s="22"/>
    </row>
    <row r="9" spans="2:6" x14ac:dyDescent="0.3">
      <c r="B9" s="22"/>
      <c r="C9" s="22"/>
      <c r="D9" s="22"/>
      <c r="E9" s="22"/>
      <c r="F9" s="22"/>
    </row>
    <row r="10" spans="2:6" x14ac:dyDescent="0.3">
      <c r="B10" s="22"/>
      <c r="C10" s="22"/>
      <c r="D10" s="22"/>
      <c r="E10" s="22"/>
      <c r="F10" s="22"/>
    </row>
    <row r="11" spans="2:6" x14ac:dyDescent="0.3">
      <c r="B11" s="22"/>
      <c r="C11" s="22"/>
      <c r="D11" s="22"/>
      <c r="E11" s="22"/>
      <c r="F11" s="22"/>
    </row>
    <row r="12" spans="2:6" x14ac:dyDescent="0.3">
      <c r="B12" s="28"/>
      <c r="C12" s="28"/>
      <c r="D12" s="28"/>
      <c r="E12" s="28"/>
    </row>
    <row r="13" spans="2:6" x14ac:dyDescent="0.3">
      <c r="B13" s="28"/>
      <c r="C13" s="28"/>
      <c r="D13" s="28"/>
      <c r="E13" s="28"/>
    </row>
    <row r="14" spans="2:6" x14ac:dyDescent="0.3">
      <c r="B14" s="27"/>
      <c r="C14" s="27"/>
      <c r="D14" s="27"/>
      <c r="E14" s="27"/>
    </row>
    <row r="15" spans="2:6" x14ac:dyDescent="0.3">
      <c r="B15" s="27"/>
      <c r="C15" s="27"/>
      <c r="D15" s="27"/>
      <c r="E15" s="27"/>
    </row>
    <row r="16" spans="2:6" x14ac:dyDescent="0.3">
      <c r="B16" s="27"/>
      <c r="C16" s="27"/>
      <c r="D16" s="27"/>
      <c r="E16" s="27"/>
    </row>
    <row r="17" spans="2:5" x14ac:dyDescent="0.3">
      <c r="B17" s="27"/>
      <c r="C17" s="27"/>
      <c r="D17" s="27"/>
      <c r="E17" s="27"/>
    </row>
    <row r="18" spans="2:5" x14ac:dyDescent="0.3">
      <c r="B18" s="27"/>
      <c r="C18" s="27"/>
      <c r="D18" s="27"/>
      <c r="E18" s="27"/>
    </row>
    <row r="19" spans="2:5" x14ac:dyDescent="0.3">
      <c r="B19" s="27"/>
      <c r="C19" s="27"/>
      <c r="D19" s="27"/>
      <c r="E19" s="27"/>
    </row>
    <row r="20" spans="2:5" x14ac:dyDescent="0.3">
      <c r="B20" s="27"/>
      <c r="C20" s="27"/>
      <c r="D20" s="27"/>
      <c r="E20" s="27"/>
    </row>
  </sheetData>
  <mergeCells count="1">
    <mergeCell ref="B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D8F1-1740-44AA-A393-4181F8305A67}">
  <dimension ref="A1:BE41"/>
  <sheetViews>
    <sheetView workbookViewId="0"/>
  </sheetViews>
  <sheetFormatPr defaultRowHeight="15" x14ac:dyDescent="0.3"/>
  <cols>
    <col min="1" max="1" width="9.46484375" bestFit="1" customWidth="1"/>
    <col min="32" max="57" width="9.06640625" style="24"/>
  </cols>
  <sheetData>
    <row r="1" spans="1:57" x14ac:dyDescent="0.25">
      <c r="A1" s="1"/>
      <c r="B1" s="2"/>
      <c r="C1" s="2"/>
      <c r="D1" s="2"/>
      <c r="E1" s="3">
        <v>25569</v>
      </c>
      <c r="F1" s="3">
        <f>E1+14</f>
        <v>25583</v>
      </c>
      <c r="G1" s="3">
        <f t="shared" ref="G1:AE1" si="0">F1+14</f>
        <v>25597</v>
      </c>
      <c r="H1" s="3">
        <f t="shared" si="0"/>
        <v>25611</v>
      </c>
      <c r="I1" s="3">
        <f t="shared" si="0"/>
        <v>25625</v>
      </c>
      <c r="J1" s="3">
        <f t="shared" si="0"/>
        <v>25639</v>
      </c>
      <c r="K1" s="3">
        <f t="shared" si="0"/>
        <v>25653</v>
      </c>
      <c r="L1" s="3">
        <f t="shared" si="0"/>
        <v>25667</v>
      </c>
      <c r="M1" s="3">
        <f t="shared" si="0"/>
        <v>25681</v>
      </c>
      <c r="N1" s="3">
        <f t="shared" si="0"/>
        <v>25695</v>
      </c>
      <c r="O1" s="3">
        <f t="shared" si="0"/>
        <v>25709</v>
      </c>
      <c r="P1" s="3">
        <f t="shared" si="0"/>
        <v>25723</v>
      </c>
      <c r="Q1" s="3">
        <f t="shared" si="0"/>
        <v>25737</v>
      </c>
      <c r="R1" s="3">
        <f t="shared" si="0"/>
        <v>25751</v>
      </c>
      <c r="S1" s="3">
        <f t="shared" si="0"/>
        <v>25765</v>
      </c>
      <c r="T1" s="3">
        <f t="shared" si="0"/>
        <v>25779</v>
      </c>
      <c r="U1" s="3">
        <f t="shared" si="0"/>
        <v>25793</v>
      </c>
      <c r="V1" s="3">
        <f t="shared" si="0"/>
        <v>25807</v>
      </c>
      <c r="W1" s="3">
        <f t="shared" si="0"/>
        <v>25821</v>
      </c>
      <c r="X1" s="3">
        <f t="shared" si="0"/>
        <v>25835</v>
      </c>
      <c r="Y1" s="3">
        <f t="shared" si="0"/>
        <v>25849</v>
      </c>
      <c r="Z1" s="3">
        <f t="shared" si="0"/>
        <v>25863</v>
      </c>
      <c r="AA1" s="3">
        <f t="shared" si="0"/>
        <v>25877</v>
      </c>
      <c r="AB1" s="3">
        <f t="shared" si="0"/>
        <v>25891</v>
      </c>
      <c r="AC1" s="3">
        <f t="shared" si="0"/>
        <v>25905</v>
      </c>
      <c r="AD1" s="3">
        <f t="shared" si="0"/>
        <v>25919</v>
      </c>
      <c r="AE1" s="3">
        <f t="shared" si="0"/>
        <v>25933</v>
      </c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x14ac:dyDescent="0.25">
      <c r="A2" s="17"/>
      <c r="B2" s="18"/>
      <c r="C2" s="19"/>
      <c r="D2" s="26" t="s">
        <v>39</v>
      </c>
      <c r="E2" s="20">
        <f t="shared" ref="E2:AE2" si="1">E27+E28</f>
        <v>700</v>
      </c>
      <c r="F2" s="20">
        <f t="shared" si="1"/>
        <v>1000</v>
      </c>
      <c r="G2" s="20">
        <f t="shared" si="1"/>
        <v>1000</v>
      </c>
      <c r="H2" s="20">
        <f t="shared" si="1"/>
        <v>1000</v>
      </c>
      <c r="I2" s="20">
        <f t="shared" si="1"/>
        <v>1000</v>
      </c>
      <c r="J2" s="20">
        <f t="shared" si="1"/>
        <v>1000</v>
      </c>
      <c r="K2" s="20">
        <f t="shared" si="1"/>
        <v>1000</v>
      </c>
      <c r="L2" s="20">
        <f t="shared" si="1"/>
        <v>1000</v>
      </c>
      <c r="M2" s="20">
        <f t="shared" si="1"/>
        <v>1000</v>
      </c>
      <c r="N2" s="20">
        <f t="shared" si="1"/>
        <v>1000</v>
      </c>
      <c r="O2" s="20">
        <f t="shared" si="1"/>
        <v>1000</v>
      </c>
      <c r="P2" s="20">
        <f t="shared" si="1"/>
        <v>1000</v>
      </c>
      <c r="Q2" s="20">
        <f t="shared" si="1"/>
        <v>1000</v>
      </c>
      <c r="R2" s="20">
        <f t="shared" si="1"/>
        <v>1000</v>
      </c>
      <c r="S2" s="20">
        <f t="shared" si="1"/>
        <v>1000</v>
      </c>
      <c r="T2" s="20">
        <f t="shared" si="1"/>
        <v>1000</v>
      </c>
      <c r="U2" s="20">
        <f t="shared" si="1"/>
        <v>1000</v>
      </c>
      <c r="V2" s="20">
        <f t="shared" si="1"/>
        <v>1000</v>
      </c>
      <c r="W2" s="20">
        <f t="shared" si="1"/>
        <v>1000</v>
      </c>
      <c r="X2" s="20">
        <f t="shared" si="1"/>
        <v>1000</v>
      </c>
      <c r="Y2" s="20">
        <f t="shared" si="1"/>
        <v>1000</v>
      </c>
      <c r="Z2" s="20">
        <f t="shared" si="1"/>
        <v>1000</v>
      </c>
      <c r="AA2" s="20">
        <f t="shared" si="1"/>
        <v>1000</v>
      </c>
      <c r="AB2" s="20">
        <f t="shared" si="1"/>
        <v>1000</v>
      </c>
      <c r="AC2" s="20">
        <f t="shared" si="1"/>
        <v>1000</v>
      </c>
      <c r="AD2" s="20">
        <f t="shared" si="1"/>
        <v>1000</v>
      </c>
      <c r="AE2" s="20">
        <f t="shared" si="1"/>
        <v>1000</v>
      </c>
      <c r="BE2" s="10"/>
    </row>
    <row r="3" spans="1:57" x14ac:dyDescent="0.25">
      <c r="A3" s="4"/>
      <c r="B3" s="1"/>
      <c r="C3" s="5"/>
      <c r="D3" s="5" t="s">
        <v>0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  <c r="S3" s="6" t="s">
        <v>1</v>
      </c>
      <c r="T3" s="6" t="s">
        <v>1</v>
      </c>
      <c r="U3" s="6" t="s">
        <v>1</v>
      </c>
      <c r="V3" s="6" t="s">
        <v>1</v>
      </c>
      <c r="W3" s="6" t="s">
        <v>1</v>
      </c>
      <c r="X3" s="6" t="s">
        <v>1</v>
      </c>
      <c r="Y3" s="6" t="s">
        <v>1</v>
      </c>
      <c r="Z3" s="6" t="s">
        <v>1</v>
      </c>
      <c r="AA3" s="6" t="s">
        <v>1</v>
      </c>
      <c r="AB3" s="6" t="s">
        <v>1</v>
      </c>
      <c r="AC3" s="6" t="s">
        <v>1</v>
      </c>
      <c r="AD3" s="6" t="s">
        <v>1</v>
      </c>
      <c r="AE3" s="6" t="s">
        <v>1</v>
      </c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x14ac:dyDescent="0.25">
      <c r="A4" s="4" t="s">
        <v>2</v>
      </c>
      <c r="B4" s="4" t="s">
        <v>3</v>
      </c>
      <c r="C4" s="4" t="s">
        <v>4</v>
      </c>
      <c r="D4" s="4" t="s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BE4" s="10"/>
    </row>
    <row r="5" spans="1:57" x14ac:dyDescent="0.25">
      <c r="A5" s="7" t="s">
        <v>23</v>
      </c>
      <c r="B5" s="8">
        <v>1</v>
      </c>
      <c r="C5" s="10">
        <v>500</v>
      </c>
      <c r="D5" s="9">
        <f>IF(SUMIF($E$3:$BE$3,"P",E5:BE5)=0,"",(SUMIF($E$3:$BE$3,"P",E5:BE5)))</f>
        <v>-100</v>
      </c>
      <c r="E5" s="10">
        <v>-100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BE5" s="10"/>
    </row>
    <row r="6" spans="1:57" x14ac:dyDescent="0.25">
      <c r="A6" s="7" t="s">
        <v>24</v>
      </c>
      <c r="B6" s="8">
        <v>1</v>
      </c>
      <c r="C6" s="10"/>
      <c r="D6" s="9" t="str">
        <f t="shared" ref="D6:D10" si="2">IF(SUMIF($E$3:$HV$3,"p",E6:HV6)=0,"",(SUMIF($E$3:$HV$3,"p",E6:HV6)))</f>
        <v/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BE6" s="10"/>
    </row>
    <row r="7" spans="1:57" x14ac:dyDescent="0.25">
      <c r="A7" s="7" t="s">
        <v>25</v>
      </c>
      <c r="B7" s="8">
        <v>1</v>
      </c>
      <c r="C7" s="10"/>
      <c r="D7" s="9" t="str">
        <f t="shared" si="2"/>
        <v/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BE7" s="10"/>
    </row>
    <row r="8" spans="1:57" x14ac:dyDescent="0.25">
      <c r="A8" s="11" t="s">
        <v>32</v>
      </c>
      <c r="B8" s="8">
        <v>1</v>
      </c>
      <c r="C8" s="10"/>
      <c r="D8" s="9" t="str">
        <f t="shared" si="2"/>
        <v/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BE8" s="10"/>
    </row>
    <row r="9" spans="1:57" x14ac:dyDescent="0.25">
      <c r="A9" s="7" t="s">
        <v>36</v>
      </c>
      <c r="B9" s="8">
        <v>1</v>
      </c>
      <c r="C9" s="10"/>
      <c r="D9" s="9" t="str">
        <f t="shared" si="2"/>
        <v/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BE9" s="10"/>
    </row>
    <row r="10" spans="1:57" x14ac:dyDescent="0.25">
      <c r="A10" s="11" t="s">
        <v>37</v>
      </c>
      <c r="B10" s="8">
        <v>1</v>
      </c>
      <c r="C10" s="10"/>
      <c r="D10" s="9" t="str">
        <f t="shared" si="2"/>
        <v/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BE10" s="10"/>
    </row>
    <row r="11" spans="1:57" x14ac:dyDescent="0.25">
      <c r="A11" s="12" t="s">
        <v>6</v>
      </c>
      <c r="B11" s="8">
        <v>1</v>
      </c>
      <c r="C11" s="9"/>
      <c r="D11" s="9">
        <f t="shared" ref="D11:D21" si="3">-SUM(E11:AE11)</f>
        <v>200</v>
      </c>
      <c r="E11" s="10">
        <v>-200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BE11" s="10"/>
    </row>
    <row r="12" spans="1:57" x14ac:dyDescent="0.25">
      <c r="A12" s="12" t="s">
        <v>30</v>
      </c>
      <c r="B12" s="8" t="s">
        <v>31</v>
      </c>
      <c r="C12" s="9"/>
      <c r="D12" s="9">
        <f t="shared" si="3"/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BE12" s="10"/>
    </row>
    <row r="13" spans="1:57" x14ac:dyDescent="0.25">
      <c r="A13" s="12" t="s">
        <v>8</v>
      </c>
      <c r="B13" s="8" t="s">
        <v>31</v>
      </c>
      <c r="C13" s="9"/>
      <c r="D13" s="9">
        <f t="shared" si="3"/>
        <v>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BE13" s="10"/>
    </row>
    <row r="14" spans="1:57" x14ac:dyDescent="0.25">
      <c r="A14" s="12" t="s">
        <v>29</v>
      </c>
      <c r="B14" s="8">
        <v>1</v>
      </c>
      <c r="C14" s="9"/>
      <c r="D14" s="9">
        <f t="shared" si="3"/>
        <v>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BE14" s="10"/>
    </row>
    <row r="15" spans="1:57" x14ac:dyDescent="0.25">
      <c r="A15" s="12" t="s">
        <v>7</v>
      </c>
      <c r="B15" s="8">
        <v>1</v>
      </c>
      <c r="C15" s="9"/>
      <c r="D15" s="9">
        <f t="shared" si="3"/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BE15" s="10"/>
    </row>
    <row r="16" spans="1:57" x14ac:dyDescent="0.25">
      <c r="A16" s="12" t="s">
        <v>26</v>
      </c>
      <c r="B16" s="8">
        <v>1</v>
      </c>
      <c r="C16" s="9"/>
      <c r="D16" s="9">
        <f t="shared" si="3"/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BE16" s="10"/>
    </row>
    <row r="17" spans="1:57" x14ac:dyDescent="0.25">
      <c r="A17" s="12" t="s">
        <v>27</v>
      </c>
      <c r="B17" s="8">
        <v>1</v>
      </c>
      <c r="C17" s="9"/>
      <c r="D17" s="9">
        <f t="shared" si="3"/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BE17" s="10"/>
    </row>
    <row r="18" spans="1:57" x14ac:dyDescent="0.25">
      <c r="A18" s="12" t="s">
        <v>9</v>
      </c>
      <c r="B18" s="8"/>
      <c r="C18" s="9"/>
      <c r="D18" s="9">
        <f t="shared" si="3"/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BE18" s="10"/>
    </row>
    <row r="19" spans="1:57" x14ac:dyDescent="0.25">
      <c r="A19" s="12" t="s">
        <v>10</v>
      </c>
      <c r="B19" s="8"/>
      <c r="C19" s="9"/>
      <c r="D19" s="9">
        <f t="shared" si="3"/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BE19" s="10"/>
    </row>
    <row r="20" spans="1:57" x14ac:dyDescent="0.25">
      <c r="A20" s="12" t="s">
        <v>28</v>
      </c>
      <c r="B20" s="8"/>
      <c r="C20" s="9"/>
      <c r="D20" s="9">
        <f t="shared" si="3"/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BE20" s="10"/>
    </row>
    <row r="21" spans="1:57" x14ac:dyDescent="0.25">
      <c r="A21" s="12" t="s">
        <v>33</v>
      </c>
      <c r="B21" s="13"/>
      <c r="C21" s="9"/>
      <c r="D21" s="9">
        <f t="shared" si="3"/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BE21" s="10"/>
    </row>
    <row r="22" spans="1:57" x14ac:dyDescent="0.25">
      <c r="A22" s="12" t="s">
        <v>34</v>
      </c>
      <c r="B22" s="13"/>
      <c r="C22" s="9"/>
      <c r="D22" s="9">
        <f t="shared" ref="D22:D23" si="4">-SUM(E22:AE22)</f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BE22" s="10"/>
    </row>
    <row r="23" spans="1:57" x14ac:dyDescent="0.25">
      <c r="A23" s="12" t="s">
        <v>35</v>
      </c>
      <c r="B23" s="13"/>
      <c r="C23" s="9"/>
      <c r="D23" s="9">
        <f t="shared" si="4"/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BE23" s="10"/>
    </row>
    <row r="24" spans="1:57" x14ac:dyDescent="0.25">
      <c r="A24" s="7" t="s">
        <v>11</v>
      </c>
      <c r="B24" s="13"/>
      <c r="C24" s="9">
        <f>-C35</f>
        <v>100</v>
      </c>
      <c r="D24" s="14" t="str">
        <f>IF(SUMIF($E$3:$HE$3,"p",E24:HE24)=0,"",-(SUMIF($E$3:$HE$3,"p",E24:HE24)-C24))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BE24" s="10"/>
    </row>
    <row r="25" spans="1:57" x14ac:dyDescent="0.25">
      <c r="A25" s="7" t="s">
        <v>19</v>
      </c>
      <c r="B25" s="13"/>
      <c r="C25" s="9">
        <f>-C40</f>
        <v>1000</v>
      </c>
      <c r="D25" s="10" t="str">
        <f>IF(SUMIF($E$3:$HE$3,"p",E25:HE25)=0,"",-(SUMIF($E$3:$HE$3,"p",E25:HE25))+C25)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BE25" s="10"/>
    </row>
    <row r="26" spans="1:57" x14ac:dyDescent="0.25">
      <c r="A26" s="12" t="s">
        <v>20</v>
      </c>
      <c r="B26" s="13"/>
      <c r="C26" s="10">
        <v>200</v>
      </c>
      <c r="D26" s="9" t="str">
        <f>IF(SUMIF($E$3:$HE$3,"p",E26:HE26)=0,"",-(SUMIF($E$3:$HE$3,"p",E26:HE26))+C26)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BE26" s="10"/>
    </row>
    <row r="27" spans="1:57" x14ac:dyDescent="0.25">
      <c r="A27" s="15"/>
      <c r="B27" s="13"/>
      <c r="C27" s="9" t="s">
        <v>12</v>
      </c>
      <c r="D27" s="16" t="s">
        <v>13</v>
      </c>
      <c r="E27" s="10">
        <f t="shared" ref="E27:AE27" si="5">SUM(E5:E26)+(E29+E30)</f>
        <v>-300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BE27" s="10"/>
    </row>
    <row r="28" spans="1:57" x14ac:dyDescent="0.2">
      <c r="A28" s="9"/>
      <c r="B28" s="9"/>
      <c r="C28" s="9"/>
      <c r="D28" s="9" t="s">
        <v>14</v>
      </c>
      <c r="E28" s="25">
        <v>1000</v>
      </c>
      <c r="F28" s="25">
        <v>1000</v>
      </c>
      <c r="G28" s="25">
        <v>1000</v>
      </c>
      <c r="H28" s="25">
        <v>1000</v>
      </c>
      <c r="I28" s="25">
        <v>1000</v>
      </c>
      <c r="J28" s="25">
        <v>1000</v>
      </c>
      <c r="K28" s="25">
        <v>1000</v>
      </c>
      <c r="L28" s="25">
        <v>1000</v>
      </c>
      <c r="M28" s="25">
        <v>1000</v>
      </c>
      <c r="N28" s="25">
        <v>1000</v>
      </c>
      <c r="O28" s="25">
        <v>1000</v>
      </c>
      <c r="P28" s="25">
        <v>1000</v>
      </c>
      <c r="Q28" s="25">
        <v>1000</v>
      </c>
      <c r="R28" s="25">
        <v>1000</v>
      </c>
      <c r="S28" s="25">
        <v>1000</v>
      </c>
      <c r="T28" s="25">
        <v>1000</v>
      </c>
      <c r="U28" s="25">
        <v>1000</v>
      </c>
      <c r="V28" s="25">
        <v>1000</v>
      </c>
      <c r="W28" s="25">
        <v>1000</v>
      </c>
      <c r="X28" s="25">
        <v>1000</v>
      </c>
      <c r="Y28" s="25">
        <v>1000</v>
      </c>
      <c r="Z28" s="25">
        <v>1000</v>
      </c>
      <c r="AA28" s="25">
        <v>1000</v>
      </c>
      <c r="AB28" s="25">
        <v>1000</v>
      </c>
      <c r="AC28" s="25">
        <v>1000</v>
      </c>
      <c r="AD28" s="25">
        <v>1000</v>
      </c>
      <c r="AE28" s="25">
        <v>1000</v>
      </c>
      <c r="BE28" s="10"/>
    </row>
    <row r="29" spans="1:57" x14ac:dyDescent="0.2">
      <c r="A29" s="9"/>
      <c r="B29" s="9"/>
      <c r="C29" s="9"/>
      <c r="D29" s="9" t="s">
        <v>15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BE29" s="10"/>
    </row>
    <row r="30" spans="1:57" x14ac:dyDescent="0.2">
      <c r="A30" s="9"/>
      <c r="B30" s="9"/>
      <c r="C30" s="9"/>
      <c r="D30" s="9" t="s">
        <v>16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BE30" s="10"/>
    </row>
    <row r="31" spans="1:57" x14ac:dyDescent="0.2">
      <c r="A31" s="9"/>
      <c r="B31" s="9"/>
      <c r="C31" s="9"/>
      <c r="D31" s="9"/>
      <c r="E31" s="10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BE31" s="23"/>
    </row>
    <row r="32" spans="1:57" x14ac:dyDescent="0.25">
      <c r="A32" s="9"/>
      <c r="B32" s="21" t="s">
        <v>11</v>
      </c>
      <c r="C32" s="9">
        <v>100</v>
      </c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BE32" s="10"/>
    </row>
    <row r="33" spans="1:57" x14ac:dyDescent="0.25">
      <c r="A33" s="9"/>
      <c r="B33" s="21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BE33" s="6"/>
    </row>
    <row r="34" spans="1:57" x14ac:dyDescent="0.25">
      <c r="A34" s="9"/>
      <c r="B34" s="21" t="s">
        <v>22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57" x14ac:dyDescent="0.25">
      <c r="A35" s="9"/>
      <c r="B35" s="21" t="s">
        <v>38</v>
      </c>
      <c r="C35" s="9">
        <v>-100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57" x14ac:dyDescent="0.2">
      <c r="A36" s="9"/>
      <c r="B36" s="9"/>
      <c r="C36" s="9">
        <f>SUM(C32:C35)</f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57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57" x14ac:dyDescent="0.25">
      <c r="A38" s="9"/>
      <c r="B38" s="21" t="s">
        <v>17</v>
      </c>
      <c r="C38" s="9">
        <v>1000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57" x14ac:dyDescent="0.25">
      <c r="A39" s="9"/>
      <c r="B39" s="21" t="s">
        <v>21</v>
      </c>
      <c r="C39" s="9">
        <v>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57" x14ac:dyDescent="0.25">
      <c r="A40" s="9"/>
      <c r="B40" s="21" t="s">
        <v>18</v>
      </c>
      <c r="C40" s="9">
        <v>-1000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57" x14ac:dyDescent="0.2">
      <c r="A41" s="9"/>
      <c r="B41" s="9"/>
      <c r="C41" s="9">
        <f>C38+C40+C39</f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5683-1893-44B0-9C6E-3AD7D9DEC0C7}">
  <dimension ref="A1:BE41"/>
  <sheetViews>
    <sheetView workbookViewId="0"/>
  </sheetViews>
  <sheetFormatPr defaultRowHeight="15" x14ac:dyDescent="0.3"/>
  <cols>
    <col min="1" max="1" width="9.46484375" bestFit="1" customWidth="1"/>
  </cols>
  <sheetData>
    <row r="1" spans="1:57" x14ac:dyDescent="0.25">
      <c r="A1" s="1"/>
      <c r="B1" s="2"/>
      <c r="C1" s="2"/>
      <c r="D1" s="2"/>
      <c r="E1" s="3">
        <v>25569</v>
      </c>
      <c r="F1" s="3">
        <f>E1+7</f>
        <v>25576</v>
      </c>
      <c r="G1" s="3">
        <f t="shared" ref="G1:BD1" si="0">F1+7</f>
        <v>25583</v>
      </c>
      <c r="H1" s="3">
        <f t="shared" si="0"/>
        <v>25590</v>
      </c>
      <c r="I1" s="3">
        <f t="shared" si="0"/>
        <v>25597</v>
      </c>
      <c r="J1" s="3">
        <f t="shared" si="0"/>
        <v>25604</v>
      </c>
      <c r="K1" s="3">
        <f t="shared" si="0"/>
        <v>25611</v>
      </c>
      <c r="L1" s="3">
        <f t="shared" si="0"/>
        <v>25618</v>
      </c>
      <c r="M1" s="3">
        <f t="shared" si="0"/>
        <v>25625</v>
      </c>
      <c r="N1" s="3">
        <f t="shared" si="0"/>
        <v>25632</v>
      </c>
      <c r="O1" s="3">
        <f t="shared" si="0"/>
        <v>25639</v>
      </c>
      <c r="P1" s="3">
        <f t="shared" si="0"/>
        <v>25646</v>
      </c>
      <c r="Q1" s="3">
        <f t="shared" si="0"/>
        <v>25653</v>
      </c>
      <c r="R1" s="3">
        <f t="shared" si="0"/>
        <v>25660</v>
      </c>
      <c r="S1" s="3">
        <f t="shared" si="0"/>
        <v>25667</v>
      </c>
      <c r="T1" s="3">
        <f t="shared" si="0"/>
        <v>25674</v>
      </c>
      <c r="U1" s="3">
        <f t="shared" si="0"/>
        <v>25681</v>
      </c>
      <c r="V1" s="3">
        <f t="shared" si="0"/>
        <v>25688</v>
      </c>
      <c r="W1" s="3">
        <f t="shared" si="0"/>
        <v>25695</v>
      </c>
      <c r="X1" s="3">
        <f t="shared" si="0"/>
        <v>25702</v>
      </c>
      <c r="Y1" s="3">
        <f t="shared" si="0"/>
        <v>25709</v>
      </c>
      <c r="Z1" s="3">
        <f t="shared" si="0"/>
        <v>25716</v>
      </c>
      <c r="AA1" s="3">
        <f t="shared" si="0"/>
        <v>25723</v>
      </c>
      <c r="AB1" s="3">
        <f t="shared" si="0"/>
        <v>25730</v>
      </c>
      <c r="AC1" s="3">
        <f t="shared" si="0"/>
        <v>25737</v>
      </c>
      <c r="AD1" s="3">
        <f t="shared" si="0"/>
        <v>25744</v>
      </c>
      <c r="AE1" s="3">
        <f t="shared" si="0"/>
        <v>25751</v>
      </c>
      <c r="AF1" s="3">
        <f t="shared" si="0"/>
        <v>25758</v>
      </c>
      <c r="AG1" s="3">
        <f t="shared" si="0"/>
        <v>25765</v>
      </c>
      <c r="AH1" s="3">
        <f t="shared" si="0"/>
        <v>25772</v>
      </c>
      <c r="AI1" s="3">
        <f t="shared" si="0"/>
        <v>25779</v>
      </c>
      <c r="AJ1" s="3">
        <f t="shared" si="0"/>
        <v>25786</v>
      </c>
      <c r="AK1" s="3">
        <f t="shared" si="0"/>
        <v>25793</v>
      </c>
      <c r="AL1" s="3">
        <f t="shared" si="0"/>
        <v>25800</v>
      </c>
      <c r="AM1" s="3">
        <f t="shared" si="0"/>
        <v>25807</v>
      </c>
      <c r="AN1" s="3">
        <f t="shared" si="0"/>
        <v>25814</v>
      </c>
      <c r="AO1" s="3">
        <f t="shared" si="0"/>
        <v>25821</v>
      </c>
      <c r="AP1" s="3">
        <f t="shared" si="0"/>
        <v>25828</v>
      </c>
      <c r="AQ1" s="3">
        <f>AP1+7</f>
        <v>25835</v>
      </c>
      <c r="AR1" s="3">
        <f t="shared" si="0"/>
        <v>25842</v>
      </c>
      <c r="AS1" s="3">
        <f t="shared" si="0"/>
        <v>25849</v>
      </c>
      <c r="AT1" s="3">
        <f t="shared" si="0"/>
        <v>25856</v>
      </c>
      <c r="AU1" s="3">
        <f t="shared" si="0"/>
        <v>25863</v>
      </c>
      <c r="AV1" s="3">
        <f t="shared" si="0"/>
        <v>25870</v>
      </c>
      <c r="AW1" s="3">
        <f>AV1+7</f>
        <v>25877</v>
      </c>
      <c r="AX1" s="3">
        <f t="shared" si="0"/>
        <v>25884</v>
      </c>
      <c r="AY1" s="3">
        <f t="shared" si="0"/>
        <v>25891</v>
      </c>
      <c r="AZ1" s="3">
        <f t="shared" si="0"/>
        <v>25898</v>
      </c>
      <c r="BA1" s="3">
        <f>AZ1+7</f>
        <v>25905</v>
      </c>
      <c r="BB1" s="3">
        <f t="shared" si="0"/>
        <v>25912</v>
      </c>
      <c r="BC1" s="3">
        <f t="shared" si="0"/>
        <v>25919</v>
      </c>
      <c r="BD1" s="3">
        <f t="shared" si="0"/>
        <v>25926</v>
      </c>
      <c r="BE1" s="3">
        <f>BD1+7</f>
        <v>25933</v>
      </c>
    </row>
    <row r="2" spans="1:57" x14ac:dyDescent="0.25">
      <c r="A2" s="17"/>
      <c r="B2" s="18"/>
      <c r="C2" s="19"/>
      <c r="D2" s="26" t="s">
        <v>39</v>
      </c>
      <c r="E2" s="20">
        <f t="shared" ref="E2:AE2" si="1">E27+E28</f>
        <v>200</v>
      </c>
      <c r="F2" s="20">
        <f t="shared" si="1"/>
        <v>500</v>
      </c>
      <c r="G2" s="20">
        <f t="shared" si="1"/>
        <v>500</v>
      </c>
      <c r="H2" s="20">
        <f t="shared" si="1"/>
        <v>500</v>
      </c>
      <c r="I2" s="20">
        <f t="shared" si="1"/>
        <v>500</v>
      </c>
      <c r="J2" s="20">
        <f t="shared" si="1"/>
        <v>500</v>
      </c>
      <c r="K2" s="20">
        <f t="shared" si="1"/>
        <v>500</v>
      </c>
      <c r="L2" s="20">
        <f t="shared" si="1"/>
        <v>500</v>
      </c>
      <c r="M2" s="20">
        <f t="shared" si="1"/>
        <v>500</v>
      </c>
      <c r="N2" s="20">
        <f t="shared" si="1"/>
        <v>500</v>
      </c>
      <c r="O2" s="20">
        <f t="shared" si="1"/>
        <v>500</v>
      </c>
      <c r="P2" s="20">
        <f t="shared" si="1"/>
        <v>500</v>
      </c>
      <c r="Q2" s="20">
        <f t="shared" si="1"/>
        <v>500</v>
      </c>
      <c r="R2" s="20">
        <f t="shared" si="1"/>
        <v>500</v>
      </c>
      <c r="S2" s="20">
        <f t="shared" si="1"/>
        <v>500</v>
      </c>
      <c r="T2" s="20">
        <f t="shared" si="1"/>
        <v>500</v>
      </c>
      <c r="U2" s="20">
        <f t="shared" si="1"/>
        <v>500</v>
      </c>
      <c r="V2" s="20">
        <f t="shared" si="1"/>
        <v>500</v>
      </c>
      <c r="W2" s="20">
        <f t="shared" si="1"/>
        <v>500</v>
      </c>
      <c r="X2" s="20">
        <f t="shared" si="1"/>
        <v>500</v>
      </c>
      <c r="Y2" s="20">
        <f t="shared" si="1"/>
        <v>500</v>
      </c>
      <c r="Z2" s="20">
        <f t="shared" si="1"/>
        <v>500</v>
      </c>
      <c r="AA2" s="20">
        <f t="shared" si="1"/>
        <v>500</v>
      </c>
      <c r="AB2" s="20">
        <f t="shared" si="1"/>
        <v>500</v>
      </c>
      <c r="AC2" s="20">
        <f t="shared" si="1"/>
        <v>500</v>
      </c>
      <c r="AD2" s="20">
        <f t="shared" si="1"/>
        <v>500</v>
      </c>
      <c r="AE2" s="20">
        <f t="shared" si="1"/>
        <v>500</v>
      </c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x14ac:dyDescent="0.25">
      <c r="A3" s="4"/>
      <c r="B3" s="1"/>
      <c r="C3" s="5"/>
      <c r="D3" s="5" t="s">
        <v>0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  <c r="S3" s="6" t="s">
        <v>1</v>
      </c>
      <c r="T3" s="6" t="s">
        <v>1</v>
      </c>
      <c r="U3" s="6" t="s">
        <v>1</v>
      </c>
      <c r="V3" s="6" t="s">
        <v>1</v>
      </c>
      <c r="W3" s="6" t="s">
        <v>1</v>
      </c>
      <c r="X3" s="6" t="s">
        <v>1</v>
      </c>
      <c r="Y3" s="6" t="s">
        <v>1</v>
      </c>
      <c r="Z3" s="6" t="s">
        <v>1</v>
      </c>
      <c r="AA3" s="6" t="s">
        <v>1</v>
      </c>
      <c r="AB3" s="6" t="s">
        <v>1</v>
      </c>
      <c r="AC3" s="6" t="s">
        <v>1</v>
      </c>
      <c r="AD3" s="6" t="s">
        <v>1</v>
      </c>
      <c r="AE3" s="6" t="s">
        <v>1</v>
      </c>
      <c r="AF3" s="6" t="s">
        <v>1</v>
      </c>
      <c r="AG3" s="6" t="s">
        <v>1</v>
      </c>
      <c r="AH3" s="6" t="s">
        <v>1</v>
      </c>
      <c r="AI3" s="6" t="s">
        <v>1</v>
      </c>
      <c r="AJ3" s="6" t="s">
        <v>1</v>
      </c>
      <c r="AK3" s="6" t="s">
        <v>1</v>
      </c>
      <c r="AL3" s="6" t="s">
        <v>1</v>
      </c>
      <c r="AM3" s="6" t="s">
        <v>1</v>
      </c>
      <c r="AN3" s="6" t="s">
        <v>1</v>
      </c>
      <c r="AO3" s="6" t="s">
        <v>1</v>
      </c>
      <c r="AP3" s="6" t="s">
        <v>1</v>
      </c>
      <c r="AQ3" s="6" t="s">
        <v>1</v>
      </c>
      <c r="AR3" s="6" t="s">
        <v>1</v>
      </c>
      <c r="AS3" s="6" t="s">
        <v>1</v>
      </c>
      <c r="AT3" s="6" t="s">
        <v>1</v>
      </c>
      <c r="AU3" s="6" t="s">
        <v>1</v>
      </c>
      <c r="AV3" s="6" t="s">
        <v>1</v>
      </c>
      <c r="AW3" s="6" t="s">
        <v>1</v>
      </c>
      <c r="AX3" s="6" t="s">
        <v>1</v>
      </c>
      <c r="AY3" s="6" t="s">
        <v>1</v>
      </c>
      <c r="AZ3" s="6" t="s">
        <v>1</v>
      </c>
      <c r="BA3" s="6" t="s">
        <v>1</v>
      </c>
      <c r="BB3" s="6" t="s">
        <v>1</v>
      </c>
      <c r="BC3" s="6" t="s">
        <v>1</v>
      </c>
      <c r="BD3" s="6" t="s">
        <v>1</v>
      </c>
      <c r="BE3" s="6" t="s">
        <v>1</v>
      </c>
    </row>
    <row r="4" spans="1:57" x14ac:dyDescent="0.25">
      <c r="A4" s="4" t="s">
        <v>2</v>
      </c>
      <c r="B4" s="4" t="s">
        <v>3</v>
      </c>
      <c r="C4" s="4" t="s">
        <v>4</v>
      </c>
      <c r="D4" s="4" t="s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57" x14ac:dyDescent="0.25">
      <c r="A5" s="7" t="s">
        <v>23</v>
      </c>
      <c r="B5" s="8">
        <v>1</v>
      </c>
      <c r="C5" s="10">
        <v>500</v>
      </c>
      <c r="D5" s="9">
        <f>IF(SUMIF($E$3:$BE$3,"P",E5:BE5)=0,"",(SUMIF($E$3:$BE$3,"P",E5:BE5)))</f>
        <v>-100</v>
      </c>
      <c r="E5" s="10">
        <v>-100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x14ac:dyDescent="0.25">
      <c r="A6" s="7" t="s">
        <v>24</v>
      </c>
      <c r="B6" s="8">
        <v>1</v>
      </c>
      <c r="C6" s="10"/>
      <c r="D6" s="9" t="str">
        <f t="shared" ref="D6:D10" si="2">IF(SUMIF($E$3:$BE$3,"P",E6:BE6)=0,"",(SUMIF($E$3:$BE$3,"P",E6:BE6)))</f>
        <v/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x14ac:dyDescent="0.25">
      <c r="A7" s="7" t="s">
        <v>25</v>
      </c>
      <c r="B7" s="8">
        <v>1</v>
      </c>
      <c r="C7" s="10"/>
      <c r="D7" s="9" t="str">
        <f t="shared" si="2"/>
        <v/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x14ac:dyDescent="0.25">
      <c r="A8" s="11" t="s">
        <v>32</v>
      </c>
      <c r="B8" s="8">
        <v>1</v>
      </c>
      <c r="C8" s="10"/>
      <c r="D8" s="9" t="str">
        <f t="shared" si="2"/>
        <v/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25">
      <c r="A9" s="7" t="s">
        <v>36</v>
      </c>
      <c r="B9" s="8">
        <v>1</v>
      </c>
      <c r="C9" s="10"/>
      <c r="D9" s="9" t="str">
        <f t="shared" si="2"/>
        <v/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x14ac:dyDescent="0.25">
      <c r="A10" s="11" t="s">
        <v>37</v>
      </c>
      <c r="B10" s="8">
        <v>1</v>
      </c>
      <c r="C10" s="10"/>
      <c r="D10" s="9" t="str">
        <f t="shared" si="2"/>
        <v/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x14ac:dyDescent="0.25">
      <c r="A11" s="12" t="s">
        <v>6</v>
      </c>
      <c r="B11" s="8">
        <v>1</v>
      </c>
      <c r="C11" s="9"/>
      <c r="D11" s="9">
        <f t="shared" ref="D11:D21" si="3">-SUM(E11:AE11)</f>
        <v>200</v>
      </c>
      <c r="E11" s="10">
        <v>-200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spans="1:57" x14ac:dyDescent="0.25">
      <c r="A12" s="12" t="s">
        <v>30</v>
      </c>
      <c r="B12" s="8" t="s">
        <v>31</v>
      </c>
      <c r="C12" s="9"/>
      <c r="D12" s="9">
        <f t="shared" si="3"/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57" x14ac:dyDescent="0.25">
      <c r="A13" s="12" t="s">
        <v>8</v>
      </c>
      <c r="B13" s="8" t="s">
        <v>31</v>
      </c>
      <c r="C13" s="9"/>
      <c r="D13" s="9">
        <f t="shared" si="3"/>
        <v>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spans="1:57" x14ac:dyDescent="0.25">
      <c r="A14" s="12" t="s">
        <v>29</v>
      </c>
      <c r="B14" s="8">
        <v>1</v>
      </c>
      <c r="C14" s="9"/>
      <c r="D14" s="9">
        <f t="shared" si="3"/>
        <v>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7" x14ac:dyDescent="0.25">
      <c r="A15" s="12" t="s">
        <v>7</v>
      </c>
      <c r="B15" s="8">
        <v>1</v>
      </c>
      <c r="C15" s="9"/>
      <c r="D15" s="9">
        <f t="shared" si="3"/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spans="1:57" x14ac:dyDescent="0.25">
      <c r="A16" s="12" t="s">
        <v>26</v>
      </c>
      <c r="B16" s="8">
        <v>1</v>
      </c>
      <c r="C16" s="9"/>
      <c r="D16" s="9">
        <f t="shared" si="3"/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1:57" x14ac:dyDescent="0.25">
      <c r="A17" s="12" t="s">
        <v>27</v>
      </c>
      <c r="B17" s="8">
        <v>1</v>
      </c>
      <c r="C17" s="9"/>
      <c r="D17" s="9">
        <f t="shared" si="3"/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spans="1:57" x14ac:dyDescent="0.25">
      <c r="A18" s="12" t="s">
        <v>9</v>
      </c>
      <c r="B18" s="8"/>
      <c r="C18" s="9"/>
      <c r="D18" s="9">
        <f t="shared" si="3"/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1:57" x14ac:dyDescent="0.25">
      <c r="A19" s="12" t="s">
        <v>10</v>
      </c>
      <c r="B19" s="8"/>
      <c r="C19" s="9"/>
      <c r="D19" s="9">
        <f t="shared" si="3"/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1:57" x14ac:dyDescent="0.25">
      <c r="A20" s="12" t="s">
        <v>28</v>
      </c>
      <c r="B20" s="8"/>
      <c r="C20" s="9"/>
      <c r="D20" s="9">
        <f t="shared" si="3"/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spans="1:57" x14ac:dyDescent="0.25">
      <c r="A21" s="12" t="s">
        <v>33</v>
      </c>
      <c r="B21" s="13"/>
      <c r="C21" s="9"/>
      <c r="D21" s="9">
        <f t="shared" si="3"/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1:57" x14ac:dyDescent="0.25">
      <c r="A22" s="12" t="s">
        <v>34</v>
      </c>
      <c r="B22" s="13"/>
      <c r="C22" s="9"/>
      <c r="D22" s="9">
        <f t="shared" ref="D22:D23" si="4">-SUM(E22:AE22)</f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</row>
    <row r="23" spans="1:57" x14ac:dyDescent="0.25">
      <c r="A23" s="12" t="s">
        <v>35</v>
      </c>
      <c r="B23" s="13"/>
      <c r="C23" s="9"/>
      <c r="D23" s="9">
        <f t="shared" si="4"/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1:57" x14ac:dyDescent="0.25">
      <c r="A24" s="7" t="s">
        <v>11</v>
      </c>
      <c r="B24" s="13"/>
      <c r="C24" s="9">
        <f>-C35</f>
        <v>100</v>
      </c>
      <c r="D24" s="14" t="str">
        <f>IF(SUMIF($E$3:$HE$3,"p",E24:HE24)=0,"",-(SUMIF($E$3:$HE$3,"p",E24:HE24)-C24))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</row>
    <row r="25" spans="1:57" x14ac:dyDescent="0.25">
      <c r="A25" s="7" t="s">
        <v>19</v>
      </c>
      <c r="B25" s="13"/>
      <c r="C25" s="9">
        <f>-C40</f>
        <v>1000</v>
      </c>
      <c r="D25" s="10" t="str">
        <f>IF(SUMIF($E$3:$HE$3,"p",E25:HE25)=0,"",-(SUMIF($E$3:$HE$3,"p",E25:HE25))+C25)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spans="1:57" x14ac:dyDescent="0.25">
      <c r="A26" s="12" t="s">
        <v>20</v>
      </c>
      <c r="B26" s="13"/>
      <c r="C26" s="10">
        <v>200</v>
      </c>
      <c r="D26" s="9" t="str">
        <f>IF(SUMIF($E$3:$HE$3,"p",E26:HE26)=0,"",-(SUMIF($E$3:$HE$3,"p",E26:HE26))+C26)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</row>
    <row r="27" spans="1:57" x14ac:dyDescent="0.25">
      <c r="A27" s="15"/>
      <c r="B27" s="13"/>
      <c r="C27" s="9" t="s">
        <v>12</v>
      </c>
      <c r="D27" s="16" t="s">
        <v>13</v>
      </c>
      <c r="E27" s="10">
        <f t="shared" ref="E27:AE27" si="5">SUM(E5:E26)+(E29+E30)</f>
        <v>-300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ref="AF27" si="6">SUM(AF5:AF26)+(AF29+AF30)</f>
        <v>0</v>
      </c>
      <c r="AG27" s="10">
        <f t="shared" ref="AG27" si="7">SUM(AG5:AG26)+(AG29+AG30)</f>
        <v>0</v>
      </c>
      <c r="AH27" s="10">
        <f t="shared" ref="AH27" si="8">SUM(AH5:AH26)+(AH29+AH30)</f>
        <v>0</v>
      </c>
      <c r="AI27" s="10">
        <f t="shared" ref="AI27" si="9">SUM(AI5:AI26)+(AI29+AI30)</f>
        <v>0</v>
      </c>
      <c r="AJ27" s="10">
        <f t="shared" ref="AJ27" si="10">SUM(AJ5:AJ26)+(AJ29+AJ30)</f>
        <v>0</v>
      </c>
      <c r="AK27" s="10">
        <f t="shared" ref="AK27" si="11">SUM(AK5:AK26)+(AK29+AK30)</f>
        <v>0</v>
      </c>
      <c r="AL27" s="10">
        <f t="shared" ref="AL27" si="12">SUM(AL5:AL26)+(AL29+AL30)</f>
        <v>0</v>
      </c>
      <c r="AM27" s="10">
        <f t="shared" ref="AM27" si="13">SUM(AM5:AM26)+(AM29+AM30)</f>
        <v>0</v>
      </c>
      <c r="AN27" s="10">
        <f t="shared" ref="AN27" si="14">SUM(AN5:AN26)+(AN29+AN30)</f>
        <v>0</v>
      </c>
      <c r="AO27" s="10">
        <f t="shared" ref="AO27" si="15">SUM(AO5:AO26)+(AO29+AO30)</f>
        <v>0</v>
      </c>
      <c r="AP27" s="10">
        <f t="shared" ref="AP27" si="16">SUM(AP5:AP26)+(AP29+AP30)</f>
        <v>0</v>
      </c>
      <c r="AQ27" s="10">
        <f t="shared" ref="AQ27" si="17">SUM(AQ5:AQ26)+(AQ29+AQ30)</f>
        <v>0</v>
      </c>
      <c r="AR27" s="10">
        <f t="shared" ref="AR27" si="18">SUM(AR5:AR26)+(AR29+AR30)</f>
        <v>0</v>
      </c>
      <c r="AS27" s="10">
        <f t="shared" ref="AS27" si="19">SUM(AS5:AS26)+(AS29+AS30)</f>
        <v>0</v>
      </c>
      <c r="AT27" s="10">
        <f t="shared" ref="AT27" si="20">SUM(AT5:AT26)+(AT29+AT30)</f>
        <v>0</v>
      </c>
      <c r="AU27" s="10">
        <f t="shared" ref="AU27" si="21">SUM(AU5:AU26)+(AU29+AU30)</f>
        <v>0</v>
      </c>
      <c r="AV27" s="10">
        <f t="shared" ref="AV27" si="22">SUM(AV5:AV26)+(AV29+AV30)</f>
        <v>0</v>
      </c>
      <c r="AW27" s="10">
        <f t="shared" ref="AW27" si="23">SUM(AW5:AW26)+(AW29+AW30)</f>
        <v>0</v>
      </c>
      <c r="AX27" s="10">
        <f t="shared" ref="AX27" si="24">SUM(AX5:AX26)+(AX29+AX30)</f>
        <v>0</v>
      </c>
      <c r="AY27" s="10">
        <f t="shared" ref="AY27" si="25">SUM(AY5:AY26)+(AY29+AY30)</f>
        <v>0</v>
      </c>
      <c r="AZ27" s="10">
        <f t="shared" ref="AZ27" si="26">SUM(AZ5:AZ26)+(AZ29+AZ30)</f>
        <v>0</v>
      </c>
      <c r="BA27" s="10">
        <f t="shared" ref="BA27" si="27">SUM(BA5:BA26)+(BA29+BA30)</f>
        <v>0</v>
      </c>
      <c r="BB27" s="10">
        <f t="shared" ref="BB27" si="28">SUM(BB5:BB26)+(BB29+BB30)</f>
        <v>0</v>
      </c>
      <c r="BC27" s="10">
        <f t="shared" ref="BC27" si="29">SUM(BC5:BC26)+(BC29+BC30)</f>
        <v>0</v>
      </c>
      <c r="BD27" s="10">
        <f t="shared" ref="BD27" si="30">SUM(BD5:BD26)+(BD29+BD30)</f>
        <v>0</v>
      </c>
      <c r="BE27" s="10">
        <f t="shared" ref="BE27" si="31">SUM(BE5:BE26)+(BE29+BE30)</f>
        <v>0</v>
      </c>
    </row>
    <row r="28" spans="1:57" x14ac:dyDescent="0.2">
      <c r="A28" s="9"/>
      <c r="B28" s="9"/>
      <c r="C28" s="9"/>
      <c r="D28" s="9" t="s">
        <v>14</v>
      </c>
      <c r="E28" s="25">
        <v>500</v>
      </c>
      <c r="F28" s="25">
        <v>500</v>
      </c>
      <c r="G28" s="25">
        <v>500</v>
      </c>
      <c r="H28" s="25">
        <v>500</v>
      </c>
      <c r="I28" s="25">
        <v>500</v>
      </c>
      <c r="J28" s="25">
        <v>500</v>
      </c>
      <c r="K28" s="25">
        <v>500</v>
      </c>
      <c r="L28" s="25">
        <v>500</v>
      </c>
      <c r="M28" s="25">
        <v>500</v>
      </c>
      <c r="N28" s="25">
        <v>500</v>
      </c>
      <c r="O28" s="25">
        <v>500</v>
      </c>
      <c r="P28" s="25">
        <v>500</v>
      </c>
      <c r="Q28" s="25">
        <v>500</v>
      </c>
      <c r="R28" s="25">
        <v>500</v>
      </c>
      <c r="S28" s="25">
        <v>500</v>
      </c>
      <c r="T28" s="25">
        <v>500</v>
      </c>
      <c r="U28" s="25">
        <v>500</v>
      </c>
      <c r="V28" s="25">
        <v>500</v>
      </c>
      <c r="W28" s="25">
        <v>500</v>
      </c>
      <c r="X28" s="25">
        <v>500</v>
      </c>
      <c r="Y28" s="25">
        <v>500</v>
      </c>
      <c r="Z28" s="25">
        <v>500</v>
      </c>
      <c r="AA28" s="25">
        <v>500</v>
      </c>
      <c r="AB28" s="25">
        <v>500</v>
      </c>
      <c r="AC28" s="25">
        <v>500</v>
      </c>
      <c r="AD28" s="25">
        <v>500</v>
      </c>
      <c r="AE28" s="25">
        <v>500</v>
      </c>
      <c r="AF28" s="25">
        <v>500</v>
      </c>
      <c r="AG28" s="25">
        <v>500</v>
      </c>
      <c r="AH28" s="25">
        <v>500</v>
      </c>
      <c r="AI28" s="25">
        <v>500</v>
      </c>
      <c r="AJ28" s="25">
        <v>500</v>
      </c>
      <c r="AK28" s="25">
        <v>500</v>
      </c>
      <c r="AL28" s="25">
        <v>500</v>
      </c>
      <c r="AM28" s="25">
        <v>500</v>
      </c>
      <c r="AN28" s="25">
        <v>500</v>
      </c>
      <c r="AO28" s="25">
        <v>500</v>
      </c>
      <c r="AP28" s="25">
        <v>500</v>
      </c>
      <c r="AQ28" s="25">
        <v>500</v>
      </c>
      <c r="AR28" s="25">
        <v>500</v>
      </c>
      <c r="AS28" s="25">
        <v>500</v>
      </c>
      <c r="AT28" s="25">
        <v>500</v>
      </c>
      <c r="AU28" s="25">
        <v>500</v>
      </c>
      <c r="AV28" s="25">
        <v>500</v>
      </c>
      <c r="AW28" s="25">
        <v>500</v>
      </c>
      <c r="AX28" s="25">
        <v>500</v>
      </c>
      <c r="AY28" s="25">
        <v>500</v>
      </c>
      <c r="AZ28" s="25">
        <v>500</v>
      </c>
      <c r="BA28" s="25">
        <v>500</v>
      </c>
      <c r="BB28" s="25">
        <v>500</v>
      </c>
      <c r="BC28" s="25">
        <v>500</v>
      </c>
      <c r="BD28" s="25">
        <v>500</v>
      </c>
      <c r="BE28" s="25">
        <v>500</v>
      </c>
    </row>
    <row r="29" spans="1:57" x14ac:dyDescent="0.2">
      <c r="A29" s="9"/>
      <c r="B29" s="9"/>
      <c r="C29" s="9"/>
      <c r="D29" s="9" t="s">
        <v>15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x14ac:dyDescent="0.2">
      <c r="A30" s="9"/>
      <c r="B30" s="9"/>
      <c r="C30" s="9"/>
      <c r="D30" s="9" t="s">
        <v>16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x14ac:dyDescent="0.2">
      <c r="A31" s="9"/>
      <c r="B31" s="9"/>
      <c r="C31" s="9"/>
      <c r="D31" s="9"/>
      <c r="E31" s="10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3"/>
    </row>
    <row r="32" spans="1:57" x14ac:dyDescent="0.25">
      <c r="A32" s="9"/>
      <c r="B32" s="21" t="s">
        <v>11</v>
      </c>
      <c r="C32" s="9">
        <v>100</v>
      </c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10"/>
    </row>
    <row r="33" spans="1:57" x14ac:dyDescent="0.25">
      <c r="A33" s="9"/>
      <c r="B33" s="21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BE33" s="6"/>
    </row>
    <row r="34" spans="1:57" x14ac:dyDescent="0.25">
      <c r="A34" s="9"/>
      <c r="B34" s="21" t="s">
        <v>22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57" x14ac:dyDescent="0.25">
      <c r="A35" s="9"/>
      <c r="B35" s="21" t="s">
        <v>38</v>
      </c>
      <c r="C35" s="9">
        <v>-100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57" x14ac:dyDescent="0.2">
      <c r="A36" s="9"/>
      <c r="B36" s="9"/>
      <c r="C36" s="9">
        <f>SUM(C32:C35)</f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57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57" x14ac:dyDescent="0.25">
      <c r="A38" s="9"/>
      <c r="B38" s="21" t="s">
        <v>17</v>
      </c>
      <c r="C38" s="9">
        <v>1000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57" x14ac:dyDescent="0.25">
      <c r="A39" s="9"/>
      <c r="B39" s="21" t="s">
        <v>21</v>
      </c>
      <c r="C39" s="9">
        <v>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57" x14ac:dyDescent="0.25">
      <c r="A40" s="9"/>
      <c r="B40" s="21" t="s">
        <v>18</v>
      </c>
      <c r="C40" s="9">
        <v>-1000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57" x14ac:dyDescent="0.2">
      <c r="A41" s="9"/>
      <c r="B41" s="9"/>
      <c r="C41" s="9">
        <f>C38+C40+C39</f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Budget - 26 pay periods</vt:lpstr>
      <vt:lpstr>Budget - 52 pay periods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Weir</dc:creator>
  <cp:lastModifiedBy>Brad Weir</cp:lastModifiedBy>
  <dcterms:created xsi:type="dcterms:W3CDTF">2023-05-15T01:50:00Z</dcterms:created>
  <dcterms:modified xsi:type="dcterms:W3CDTF">2023-05-16T03:06:46Z</dcterms:modified>
</cp:coreProperties>
</file>